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ова\Desktop\На сайт\Расчет\"/>
    </mc:Choice>
  </mc:AlternateContent>
  <bookViews>
    <workbookView xWindow="0" yWindow="0" windowWidth="20490" windowHeight="7755"/>
  </bookViews>
  <sheets>
    <sheet name="01Б" sheetId="1" r:id="rId1"/>
  </sheets>
  <externalReferences>
    <externalReference r:id="rId2"/>
  </externalReferences>
  <definedNames>
    <definedName name="_xlnm.Print_Area" localSheetId="0">'01Б'!$A$1:$M$138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6" i="1" l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4" i="1" s="1"/>
  <c r="M104" i="1"/>
  <c r="L104" i="1"/>
  <c r="K104" i="1"/>
  <c r="J104" i="1"/>
  <c r="I104" i="1"/>
  <c r="H104" i="1"/>
  <c r="G104" i="1"/>
  <c r="F104" i="1"/>
  <c r="E104" i="1"/>
  <c r="D104" i="1"/>
  <c r="C102" i="1"/>
  <c r="C101" i="1"/>
  <c r="C100" i="1"/>
  <c r="C99" i="1"/>
  <c r="C98" i="1"/>
  <c r="C97" i="1"/>
  <c r="C96" i="1"/>
  <c r="C95" i="1"/>
  <c r="C94" i="1"/>
  <c r="C93" i="1"/>
  <c r="C92" i="1"/>
  <c r="C91" i="1"/>
  <c r="M89" i="1"/>
  <c r="L89" i="1"/>
  <c r="K89" i="1"/>
  <c r="J89" i="1"/>
  <c r="I89" i="1"/>
  <c r="H89" i="1"/>
  <c r="G89" i="1"/>
  <c r="F89" i="1"/>
  <c r="E89" i="1"/>
  <c r="D89" i="1"/>
  <c r="C89" i="1"/>
  <c r="C88" i="1"/>
  <c r="C87" i="1"/>
  <c r="C86" i="1"/>
  <c r="C85" i="1"/>
  <c r="C84" i="1"/>
  <c r="C83" i="1"/>
  <c r="C82" i="1"/>
  <c r="C81" i="1"/>
  <c r="C80" i="1"/>
  <c r="M79" i="1"/>
  <c r="L79" i="1"/>
  <c r="K79" i="1"/>
  <c r="J79" i="1"/>
  <c r="I79" i="1"/>
  <c r="H79" i="1"/>
  <c r="G79" i="1"/>
  <c r="F79" i="1"/>
  <c r="E79" i="1"/>
  <c r="D79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M60" i="1"/>
  <c r="L60" i="1"/>
  <c r="K60" i="1"/>
  <c r="J60" i="1"/>
  <c r="I60" i="1"/>
  <c r="H60" i="1"/>
  <c r="G60" i="1"/>
  <c r="F60" i="1"/>
  <c r="E60" i="1"/>
  <c r="D60" i="1"/>
  <c r="C60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M31" i="1"/>
  <c r="L31" i="1"/>
  <c r="K31" i="1"/>
  <c r="J31" i="1"/>
  <c r="I31" i="1"/>
  <c r="H31" i="1"/>
  <c r="G31" i="1"/>
  <c r="F31" i="1"/>
  <c r="E31" i="1"/>
  <c r="D31" i="1"/>
  <c r="C31" i="1"/>
  <c r="C29" i="1"/>
  <c r="C28" i="1"/>
  <c r="C27" i="1"/>
  <c r="C26" i="1"/>
  <c r="C25" i="1"/>
  <c r="C24" i="1"/>
  <c r="C23" i="1"/>
  <c r="M22" i="1"/>
  <c r="L22" i="1"/>
  <c r="K22" i="1"/>
  <c r="J22" i="1"/>
  <c r="I22" i="1"/>
  <c r="H22" i="1"/>
  <c r="G22" i="1"/>
  <c r="F22" i="1"/>
  <c r="E22" i="1"/>
  <c r="D22" i="1"/>
  <c r="C22" i="1"/>
  <c r="C21" i="1"/>
  <c r="C20" i="1"/>
  <c r="C19" i="1"/>
  <c r="C18" i="1"/>
  <c r="M17" i="1"/>
  <c r="L17" i="1"/>
  <c r="K17" i="1"/>
  <c r="J17" i="1"/>
  <c r="I17" i="1"/>
  <c r="H17" i="1"/>
  <c r="G17" i="1"/>
  <c r="F17" i="1"/>
  <c r="E17" i="1"/>
  <c r="D17" i="1"/>
  <c r="C17" i="1" s="1"/>
  <c r="C15" i="1"/>
  <c r="C14" i="1"/>
  <c r="C13" i="1"/>
  <c r="M12" i="1"/>
  <c r="M121" i="1" s="1"/>
  <c r="L12" i="1"/>
  <c r="L121" i="1" s="1"/>
  <c r="K12" i="1"/>
  <c r="K121" i="1" s="1"/>
  <c r="J12" i="1"/>
  <c r="J121" i="1" s="1"/>
  <c r="I12" i="1"/>
  <c r="I121" i="1" s="1"/>
  <c r="H12" i="1"/>
  <c r="H121" i="1" s="1"/>
  <c r="G12" i="1"/>
  <c r="G121" i="1" s="1"/>
  <c r="C128" i="1" s="1"/>
  <c r="C125" i="1" s="1"/>
  <c r="F12" i="1"/>
  <c r="F121" i="1" s="1"/>
  <c r="E12" i="1"/>
  <c r="D12" i="1"/>
  <c r="C12" i="1" s="1"/>
  <c r="C11" i="1"/>
  <c r="C10" i="1"/>
  <c r="C9" i="1"/>
  <c r="C8" i="1"/>
  <c r="E7" i="1"/>
  <c r="E121" i="1" s="1"/>
  <c r="D7" i="1"/>
  <c r="D121" i="1" s="1"/>
  <c r="C7" i="1"/>
  <c r="C6" i="1"/>
  <c r="C121" i="1" s="1"/>
</calcChain>
</file>

<file path=xl/sharedStrings.xml><?xml version="1.0" encoding="utf-8"?>
<sst xmlns="http://schemas.openxmlformats.org/spreadsheetml/2006/main" count="139" uniqueCount="125">
  <si>
    <t>Расходы    МБОУ Кагальницкая   СОШ  №1    за     2016год</t>
  </si>
  <si>
    <t>За счет  бюджетов всех уровней</t>
  </si>
  <si>
    <t>РАСХОДЫ ПО ИСТОЧНИКАМ ФИНАНСИРОВАНИЯ</t>
  </si>
  <si>
    <t>РАСХОДЫ ПО ПРОГРАММАМ</t>
  </si>
  <si>
    <t>ВСЕГО</t>
  </si>
  <si>
    <t>в том числе</t>
  </si>
  <si>
    <t>СУБВЕНЦИИ</t>
  </si>
  <si>
    <t>МЕСТНЫЙ</t>
  </si>
  <si>
    <t>ЦЕЛЕВЫЕ</t>
  </si>
  <si>
    <t>ПРЕДПРИНИМАТЕЛЬСКАЯ</t>
  </si>
  <si>
    <t>ПРЕДПРЕНИМАТЕЛЬСКАЯ</t>
  </si>
  <si>
    <t>Расходы на оплату труда</t>
  </si>
  <si>
    <t>Прочие выплаты  всего</t>
  </si>
  <si>
    <t>в том числе:</t>
  </si>
  <si>
    <t>Пособия на детей до 3-х лет</t>
  </si>
  <si>
    <t>Командировочные расходы(суточные)</t>
  </si>
  <si>
    <t>Начисления на оплату труда</t>
  </si>
  <si>
    <t>Услуги связи, всего</t>
  </si>
  <si>
    <t xml:space="preserve">в том числе: </t>
  </si>
  <si>
    <t>телефон</t>
  </si>
  <si>
    <t>интернет</t>
  </si>
  <si>
    <t>Транспортные услуги</t>
  </si>
  <si>
    <t>Подвоз воды</t>
  </si>
  <si>
    <t>Командировочные расходы</t>
  </si>
  <si>
    <t>Расх. по предоставлению коммун. услуг, всего</t>
  </si>
  <si>
    <t>Тепловая энергия</t>
  </si>
  <si>
    <t>Электроэнергия</t>
  </si>
  <si>
    <t>Газоснабжение</t>
  </si>
  <si>
    <t>Водоснабжение</t>
  </si>
  <si>
    <t>Водоотведение</t>
  </si>
  <si>
    <t>Вывоз ЖБО</t>
  </si>
  <si>
    <t>Услуги по содержанию имущества, всего</t>
  </si>
  <si>
    <t>Техническое обслуживание КТС</t>
  </si>
  <si>
    <t>Техническое обслуживание АПС</t>
  </si>
  <si>
    <t>Мониторинг радиосигнала "01"</t>
  </si>
  <si>
    <t>Заправка картриджей и ремонт оргтехники</t>
  </si>
  <si>
    <t>Вывоз ТБО</t>
  </si>
  <si>
    <t>ТО  УУТЭ</t>
  </si>
  <si>
    <t>Ремонт электропроводки,эл печи</t>
  </si>
  <si>
    <t>Проф испытания электропроводки</t>
  </si>
  <si>
    <t>Ремонт канализации</t>
  </si>
  <si>
    <t>Ремонт водоснабжения</t>
  </si>
  <si>
    <t>Испытание пожарной лестницы</t>
  </si>
  <si>
    <t>Ремонт кровли,полов</t>
  </si>
  <si>
    <t>Промывка системы отопления</t>
  </si>
  <si>
    <t>Замена оконных  блоков</t>
  </si>
  <si>
    <t>Поверка дымоходов</t>
  </si>
  <si>
    <t>Огнезащитная обработка деревянных конструкций</t>
  </si>
  <si>
    <t>Гидравлические испытания сист. отопления</t>
  </si>
  <si>
    <t>То  системы аварийного освещения</t>
  </si>
  <si>
    <t>Дезинсекция, дератизация</t>
  </si>
  <si>
    <t>Противоклещевая обработка</t>
  </si>
  <si>
    <t>ТО автобуса, диагностика</t>
  </si>
  <si>
    <t>Тех.обсл. Газ. оборуд; поверка, рем. газ. сч.</t>
  </si>
  <si>
    <t>Текущий ремонт крыльца (пандус)</t>
  </si>
  <si>
    <t>Текущий ремонт спортзала</t>
  </si>
  <si>
    <t>Проведение работ по созданию  безбарьерной среды детей инвалидов</t>
  </si>
  <si>
    <t>Замена счетчиков</t>
  </si>
  <si>
    <t>Прочие услуги, всего</t>
  </si>
  <si>
    <t>Изготовление ключа</t>
  </si>
  <si>
    <t>Стройконтроль,акт карт,оформл заявл</t>
  </si>
  <si>
    <t>Разработка ПСД. ,прогр обесп   ,виз обслед</t>
  </si>
  <si>
    <t>Программное обеспечение</t>
  </si>
  <si>
    <t>Монтаж ТСО</t>
  </si>
  <si>
    <t>Утилизация ТСО</t>
  </si>
  <si>
    <t>Производственный контроль</t>
  </si>
  <si>
    <t>Страхование автобуса</t>
  </si>
  <si>
    <t>Расчет потерь тепловой энергии,демонтаж газового оборудования</t>
  </si>
  <si>
    <t>Бухгалтерские услуги</t>
  </si>
  <si>
    <t xml:space="preserve">Расходы на подписку периодических изданий </t>
  </si>
  <si>
    <t xml:space="preserve">Расходы на мед.осмотр </t>
  </si>
  <si>
    <t>Оплата обуч. Сан-гигиен мин, тех.-пож.-электро- минимуму, по перевозке детей</t>
  </si>
  <si>
    <t>Предрейсовый медосмотр</t>
  </si>
  <si>
    <t>Услуги вневедомственной охраны</t>
  </si>
  <si>
    <t>Прочие расходы, всего</t>
  </si>
  <si>
    <t>Налог на имущество</t>
  </si>
  <si>
    <t>Земельный налог</t>
  </si>
  <si>
    <t>Плата за загрязнение окружающей среды</t>
  </si>
  <si>
    <t>Пеня ,штрафы</t>
  </si>
  <si>
    <t>Транспортный налог</t>
  </si>
  <si>
    <t>Госпошлина</t>
  </si>
  <si>
    <t>Лицензирование,аккредитация</t>
  </si>
  <si>
    <t>Административный  штраф</t>
  </si>
  <si>
    <t>Увеличение стоимости основных средств, всего</t>
  </si>
  <si>
    <t>Спортивный инвентарь</t>
  </si>
  <si>
    <t>Устройство внутренних санузлов</t>
  </si>
  <si>
    <t>ТСО</t>
  </si>
  <si>
    <t>Огнетушители</t>
  </si>
  <si>
    <t>Строительство плоскостного сооружения(площадка)</t>
  </si>
  <si>
    <t>Специализированное оборудование для  детей инвалидов</t>
  </si>
  <si>
    <t>Устройство ограждения</t>
  </si>
  <si>
    <t>Столовое оборудование(холодильник)</t>
  </si>
  <si>
    <t>Автомобиль</t>
  </si>
  <si>
    <t>Мебель</t>
  </si>
  <si>
    <t>Оптоволоконная линия связи</t>
  </si>
  <si>
    <t>Учебники</t>
  </si>
  <si>
    <t>Увеличение стоимости материальных запасов</t>
  </si>
  <si>
    <t>Продукты питания  ЛОР</t>
  </si>
  <si>
    <t>Продукты  для питания    ГПД</t>
  </si>
  <si>
    <t>Школьное молоко</t>
  </si>
  <si>
    <t>Сосна</t>
  </si>
  <si>
    <t>Моющие и дезинфицирующие средства</t>
  </si>
  <si>
    <t>Хозяйственные товары,посуда,карта тахографа</t>
  </si>
  <si>
    <t>ГСМ</t>
  </si>
  <si>
    <t>Продукты  для питания М.О.</t>
  </si>
  <si>
    <t>Стройматериалы</t>
  </si>
  <si>
    <t>Запчасти для АПС</t>
  </si>
  <si>
    <t>Запчасти для  автобуса</t>
  </si>
  <si>
    <t>Запчасти для   ТСО</t>
  </si>
  <si>
    <t>Мягкий инвентарь</t>
  </si>
  <si>
    <t>Канцелярские товары</t>
  </si>
  <si>
    <t>ИТОГО РАСХОДОВ</t>
  </si>
  <si>
    <t>Анализ  доходов в 2016 году</t>
  </si>
  <si>
    <t>№ п/п</t>
  </si>
  <si>
    <t>Наименование</t>
  </si>
  <si>
    <t>Сумма, тыс.руб.</t>
  </si>
  <si>
    <t>Всего получено доходов</t>
  </si>
  <si>
    <t xml:space="preserve">в т.ч.  </t>
  </si>
  <si>
    <t>бюджет</t>
  </si>
  <si>
    <t>предпринимательская деятельность</t>
  </si>
  <si>
    <t>Заведующий</t>
  </si>
  <si>
    <t>МАУ КР "Расчетный центр"</t>
  </si>
  <si>
    <t>В.В. Сидоров</t>
  </si>
  <si>
    <t>Главный бухгалтер</t>
  </si>
  <si>
    <t>И.А. Демченко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</si>
</sst>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/>
    <xf numFmtId="0" fontId="0" fillId="0" borderId="11" xfId="0" applyBorder="1"/>
    <xf numFmtId="164" fontId="0" fillId="0" borderId="12" xfId="0" applyNumberFormat="1" applyBorder="1"/>
    <xf numFmtId="0" fontId="1" fillId="0" borderId="1" xfId="0" applyFont="1" applyBorder="1"/>
    <xf numFmtId="0" fontId="0" fillId="0" borderId="1" xfId="0" applyBorder="1"/>
    <xf numFmtId="164" fontId="0" fillId="0" borderId="2" xfId="0" applyNumberFormat="1" applyBorder="1"/>
    <xf numFmtId="0" fontId="0" fillId="2" borderId="2" xfId="0" applyFill="1" applyBorder="1"/>
    <xf numFmtId="0" fontId="0" fillId="2" borderId="13" xfId="0" applyFill="1" applyBorder="1"/>
    <xf numFmtId="164" fontId="0" fillId="2" borderId="2" xfId="0" applyNumberFormat="1" applyFill="1" applyBorder="1"/>
    <xf numFmtId="0" fontId="0" fillId="0" borderId="2" xfId="0" applyFill="1" applyBorder="1"/>
    <xf numFmtId="0" fontId="0" fillId="0" borderId="13" xfId="0" applyFill="1" applyBorder="1"/>
    <xf numFmtId="164" fontId="0" fillId="0" borderId="2" xfId="0" applyNumberFormat="1" applyFill="1" applyBorder="1"/>
    <xf numFmtId="0" fontId="0" fillId="0" borderId="1" xfId="0" applyFill="1" applyBorder="1"/>
    <xf numFmtId="0" fontId="0" fillId="2" borderId="2" xfId="0" applyFill="1" applyBorder="1"/>
    <xf numFmtId="0" fontId="0" fillId="2" borderId="13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Border="1"/>
    <xf numFmtId="49" fontId="0" fillId="0" borderId="1" xfId="0" applyNumberFormat="1" applyBorder="1" applyAlignment="1">
      <alignment wrapText="1"/>
    </xf>
    <xf numFmtId="0" fontId="0" fillId="0" borderId="0" xfId="0" applyBorder="1"/>
    <xf numFmtId="0" fontId="1" fillId="4" borderId="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164" fontId="0" fillId="4" borderId="2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2" fontId="0" fillId="0" borderId="0" xfId="0" applyNumberFormat="1"/>
    <xf numFmtId="2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85;&#1072;&#1083;&#1080;&#1079;%202013/&#1040;&#1085;&#1072;&#1083;&#1080;&#1079;%20&#1087;&#1086;%20&#1052;&#1041;&#1054;&#1059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Б"/>
      <sheetName val="02Б"/>
      <sheetName val="03Б"/>
      <sheetName val="04Б"/>
      <sheetName val="05Б"/>
      <sheetName val="06Б"/>
      <sheetName val="07Б"/>
      <sheetName val="08Б"/>
      <sheetName val="09Б"/>
      <sheetName val="12Б"/>
      <sheetName val="СВОД"/>
      <sheetName val="Свод расходов  МБОУ"/>
      <sheetName val="Свод расходов дод"/>
      <sheetName val="ДЮСШ"/>
      <sheetName val="ДДТ"/>
      <sheetName val="СЮТ"/>
      <sheetName val="СВОД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136"/>
  <sheetViews>
    <sheetView tabSelected="1" view="pageBreakPreview" zoomScale="90" zoomScaleNormal="100" zoomScaleSheetLayoutView="90" workbookViewId="0">
      <selection activeCell="B134" sqref="B134"/>
    </sheetView>
  </sheetViews>
  <sheetFormatPr defaultRowHeight="15" x14ac:dyDescent="0.25"/>
  <cols>
    <col min="1" max="1" width="4.140625" customWidth="1"/>
    <col min="2" max="2" width="46.85546875" customWidth="1"/>
    <col min="3" max="3" width="16.7109375" customWidth="1"/>
    <col min="4" max="4" width="16.42578125" customWidth="1"/>
    <col min="5" max="5" width="15.85546875" customWidth="1"/>
    <col min="6" max="6" width="16.140625" customWidth="1"/>
    <col min="7" max="7" width="17.28515625" customWidth="1"/>
    <col min="8" max="11" width="15.28515625" hidden="1" customWidth="1"/>
    <col min="12" max="12" width="9.140625" hidden="1" customWidth="1"/>
    <col min="13" max="13" width="14.28515625" hidden="1" customWidth="1"/>
    <col min="15" max="15" width="7" customWidth="1"/>
    <col min="16" max="16" width="4.140625" hidden="1" customWidth="1"/>
    <col min="17" max="17" width="9.140625" hidden="1" customWidth="1"/>
    <col min="18" max="18" width="8.85546875" customWidth="1"/>
    <col min="19" max="20" width="9.140625" hidden="1" customWidth="1"/>
    <col min="21" max="21" width="8.85546875" customWidth="1"/>
    <col min="22" max="22" width="1.140625" hidden="1" customWidth="1"/>
    <col min="23" max="23" width="3.140625" hidden="1" customWidth="1"/>
    <col min="24" max="24" width="9" customWidth="1"/>
    <col min="25" max="25" width="2" hidden="1" customWidth="1"/>
    <col min="26" max="26" width="9.140625" hidden="1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/>
    <row r="3" spans="1:13" ht="15.75" thickBot="1" x14ac:dyDescent="0.3">
      <c r="A3" s="2" t="s">
        <v>1</v>
      </c>
      <c r="B3" s="3"/>
      <c r="C3" s="4" t="s">
        <v>2</v>
      </c>
      <c r="D3" s="5"/>
      <c r="E3" s="5"/>
      <c r="F3" s="5"/>
      <c r="G3" s="6"/>
      <c r="H3" s="7" t="s">
        <v>3</v>
      </c>
      <c r="I3" s="8"/>
      <c r="J3" s="8"/>
      <c r="K3" s="8"/>
      <c r="L3" s="8"/>
      <c r="M3" s="9"/>
    </row>
    <row r="4" spans="1:13" x14ac:dyDescent="0.25">
      <c r="A4" s="2"/>
      <c r="B4" s="3"/>
      <c r="C4" s="4" t="s">
        <v>4</v>
      </c>
      <c r="D4" s="10" t="s">
        <v>5</v>
      </c>
      <c r="E4" s="10"/>
      <c r="F4" s="10"/>
      <c r="G4" s="11"/>
      <c r="H4" s="4" t="s">
        <v>4</v>
      </c>
      <c r="I4" s="10" t="s">
        <v>5</v>
      </c>
      <c r="J4" s="10"/>
      <c r="K4" s="10"/>
      <c r="L4" s="10"/>
      <c r="M4" s="11"/>
    </row>
    <row r="5" spans="1:13" ht="29.25" customHeight="1" thickBot="1" x14ac:dyDescent="0.3">
      <c r="A5" s="2"/>
      <c r="B5" s="3"/>
      <c r="C5" s="12"/>
      <c r="D5" s="13" t="s">
        <v>6</v>
      </c>
      <c r="E5" s="13" t="s">
        <v>7</v>
      </c>
      <c r="F5" s="13" t="s">
        <v>8</v>
      </c>
      <c r="G5" s="14" t="s">
        <v>9</v>
      </c>
      <c r="H5" s="12"/>
      <c r="I5" s="13" t="s">
        <v>6</v>
      </c>
      <c r="J5" s="13" t="s">
        <v>7</v>
      </c>
      <c r="K5" s="13" t="s">
        <v>8</v>
      </c>
      <c r="L5" s="13" t="s">
        <v>10</v>
      </c>
      <c r="M5" s="14" t="s">
        <v>9</v>
      </c>
    </row>
    <row r="6" spans="1:13" x14ac:dyDescent="0.25">
      <c r="A6" s="15">
        <v>1</v>
      </c>
      <c r="B6" s="16" t="s">
        <v>11</v>
      </c>
      <c r="C6" s="17">
        <f>D6+E6+F6+G6</f>
        <v>5357.59</v>
      </c>
      <c r="D6" s="16"/>
      <c r="E6" s="16"/>
      <c r="F6" s="16"/>
      <c r="G6" s="16">
        <v>5357.59</v>
      </c>
      <c r="H6" s="16"/>
      <c r="I6" s="16"/>
      <c r="J6" s="16"/>
      <c r="K6" s="16"/>
      <c r="L6" s="16"/>
      <c r="M6" s="16"/>
    </row>
    <row r="7" spans="1:13" x14ac:dyDescent="0.25">
      <c r="A7" s="18">
        <v>2</v>
      </c>
      <c r="B7" s="19" t="s">
        <v>12</v>
      </c>
      <c r="C7" s="17">
        <f t="shared" ref="C7:C29" si="0">D7+E7+F7+G7</f>
        <v>1617.81</v>
      </c>
      <c r="D7" s="19">
        <f>D9+D10</f>
        <v>0</v>
      </c>
      <c r="E7" s="19">
        <f>E9+E10</f>
        <v>0</v>
      </c>
      <c r="F7" s="19"/>
      <c r="G7" s="19">
        <v>1617.81</v>
      </c>
      <c r="H7" s="19"/>
      <c r="I7" s="19"/>
      <c r="J7" s="19"/>
      <c r="K7" s="19"/>
      <c r="L7" s="19"/>
      <c r="M7" s="19"/>
    </row>
    <row r="8" spans="1:13" x14ac:dyDescent="0.25">
      <c r="A8" s="18"/>
      <c r="B8" s="19" t="s">
        <v>13</v>
      </c>
      <c r="C8" s="17">
        <f t="shared" si="0"/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25">
      <c r="A9" s="18"/>
      <c r="B9" s="19" t="s">
        <v>14</v>
      </c>
      <c r="C9" s="17">
        <f t="shared" si="0"/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25">
      <c r="A10" s="18"/>
      <c r="B10" s="19" t="s">
        <v>15</v>
      </c>
      <c r="C10" s="17">
        <f t="shared" si="0"/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5">
      <c r="A11" s="18">
        <v>3</v>
      </c>
      <c r="B11" s="19" t="s">
        <v>16</v>
      </c>
      <c r="C11" s="17">
        <f t="shared" si="0"/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A12" s="18">
        <v>4</v>
      </c>
      <c r="B12" s="19" t="s">
        <v>17</v>
      </c>
      <c r="C12" s="17">
        <f t="shared" si="0"/>
        <v>0</v>
      </c>
      <c r="D12" s="20">
        <f t="shared" ref="D12:M12" si="1">D14+D15</f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</row>
    <row r="13" spans="1:13" x14ac:dyDescent="0.25">
      <c r="A13" s="19"/>
      <c r="B13" s="19" t="s">
        <v>18</v>
      </c>
      <c r="C13" s="17">
        <f t="shared" si="0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9"/>
      <c r="B14" s="19" t="s">
        <v>19</v>
      </c>
      <c r="C14" s="17">
        <f t="shared" si="0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 t="s">
        <v>20</v>
      </c>
      <c r="C15" s="17">
        <f t="shared" si="0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3.75" customHeight="1" x14ac:dyDescent="0.25">
      <c r="A16" s="21"/>
      <c r="B16" s="22"/>
      <c r="C16" s="23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" customHeight="1" x14ac:dyDescent="0.25">
      <c r="A17" s="24">
        <v>5</v>
      </c>
      <c r="B17" s="25" t="s">
        <v>21</v>
      </c>
      <c r="C17" s="17">
        <f t="shared" si="0"/>
        <v>0</v>
      </c>
      <c r="D17" s="26">
        <f t="shared" ref="D17:M17" si="2">SUM(D19:D20)</f>
        <v>0</v>
      </c>
      <c r="E17" s="26">
        <f t="shared" si="2"/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</row>
    <row r="18" spans="1:13" ht="15" customHeight="1" x14ac:dyDescent="0.25">
      <c r="A18" s="24"/>
      <c r="B18" s="19" t="s">
        <v>18</v>
      </c>
      <c r="C18" s="17">
        <f t="shared" si="0"/>
        <v>0</v>
      </c>
      <c r="D18" s="27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customHeight="1" x14ac:dyDescent="0.25">
      <c r="A19" s="24"/>
      <c r="B19" s="25" t="s">
        <v>22</v>
      </c>
      <c r="C19" s="17">
        <f t="shared" si="0"/>
        <v>0</v>
      </c>
      <c r="D19" s="27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 customHeight="1" x14ac:dyDescent="0.25">
      <c r="A20" s="24"/>
      <c r="B20" s="25" t="s">
        <v>23</v>
      </c>
      <c r="C20" s="17">
        <f t="shared" si="0"/>
        <v>0</v>
      </c>
      <c r="D20" s="27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3.75" customHeight="1" x14ac:dyDescent="0.25">
      <c r="A21" s="28"/>
      <c r="B21" s="29"/>
      <c r="C21" s="17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5">
      <c r="A22" s="18">
        <v>6</v>
      </c>
      <c r="B22" s="19" t="s">
        <v>24</v>
      </c>
      <c r="C22" s="17">
        <f t="shared" si="0"/>
        <v>0</v>
      </c>
      <c r="D22" s="20">
        <f t="shared" ref="D22:M22" si="3">SUM(D24:D29)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</row>
    <row r="23" spans="1:13" x14ac:dyDescent="0.25">
      <c r="A23" s="19"/>
      <c r="B23" s="19" t="s">
        <v>18</v>
      </c>
      <c r="C23" s="17">
        <f t="shared" si="0"/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19"/>
      <c r="B24" s="19" t="s">
        <v>25</v>
      </c>
      <c r="C24" s="17">
        <f t="shared" si="0"/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19"/>
      <c r="B25" s="19" t="s">
        <v>26</v>
      </c>
      <c r="C25" s="17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19"/>
      <c r="B26" s="19" t="s">
        <v>27</v>
      </c>
      <c r="C26" s="17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19"/>
      <c r="B27" s="19" t="s">
        <v>28</v>
      </c>
      <c r="C27" s="17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9"/>
      <c r="B28" s="19" t="s">
        <v>29</v>
      </c>
      <c r="C28" s="17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19"/>
      <c r="B29" s="19" t="s">
        <v>30</v>
      </c>
      <c r="C29" s="17">
        <f t="shared" si="0"/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3.75" customHeight="1" x14ac:dyDescent="0.25">
      <c r="A30" s="21"/>
      <c r="B30" s="22"/>
      <c r="C30" s="23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5">
      <c r="A31" s="18">
        <v>7</v>
      </c>
      <c r="B31" s="19" t="s">
        <v>31</v>
      </c>
      <c r="C31" s="20">
        <f>SUM(C33:C58)</f>
        <v>353841.75</v>
      </c>
      <c r="D31" s="20">
        <f t="shared" ref="D31:M31" si="4">SUM(D33:D58)</f>
        <v>0</v>
      </c>
      <c r="E31" s="20">
        <f t="shared" si="4"/>
        <v>0</v>
      </c>
      <c r="F31" s="20">
        <f t="shared" si="4"/>
        <v>0</v>
      </c>
      <c r="G31" s="20">
        <f t="shared" si="4"/>
        <v>353841.75</v>
      </c>
      <c r="H31" s="20">
        <f t="shared" si="4"/>
        <v>0</v>
      </c>
      <c r="I31" s="20">
        <f t="shared" si="4"/>
        <v>0</v>
      </c>
      <c r="J31" s="20">
        <f t="shared" si="4"/>
        <v>0</v>
      </c>
      <c r="K31" s="20">
        <f t="shared" si="4"/>
        <v>0</v>
      </c>
      <c r="L31" s="20">
        <f t="shared" si="4"/>
        <v>0</v>
      </c>
      <c r="M31" s="20">
        <f t="shared" si="4"/>
        <v>0</v>
      </c>
    </row>
    <row r="32" spans="1:13" x14ac:dyDescent="0.25">
      <c r="A32" s="19"/>
      <c r="B32" s="19" t="s">
        <v>18</v>
      </c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5">
      <c r="A33" s="19"/>
      <c r="B33" s="30" t="s">
        <v>32</v>
      </c>
      <c r="C33" s="17">
        <f t="shared" ref="C33:C58" si="5">D33+E33+F33+G33</f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9"/>
      <c r="B34" s="30" t="s">
        <v>33</v>
      </c>
      <c r="C34" s="17">
        <f t="shared" si="5"/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19"/>
      <c r="B35" s="30" t="s">
        <v>34</v>
      </c>
      <c r="C35" s="17">
        <f t="shared" si="5"/>
        <v>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9"/>
      <c r="B36" s="30" t="s">
        <v>35</v>
      </c>
      <c r="C36" s="17">
        <f t="shared" si="5"/>
        <v>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A37" s="19"/>
      <c r="B37" s="30" t="s">
        <v>36</v>
      </c>
      <c r="C37" s="17">
        <f t="shared" si="5"/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19"/>
      <c r="B38" s="30" t="s">
        <v>37</v>
      </c>
      <c r="C38" s="17">
        <f t="shared" si="5"/>
        <v>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9"/>
      <c r="B39" s="30" t="s">
        <v>38</v>
      </c>
      <c r="C39" s="17">
        <f t="shared" si="5"/>
        <v>12298.91</v>
      </c>
      <c r="D39" s="19"/>
      <c r="E39" s="19"/>
      <c r="F39" s="19"/>
      <c r="G39" s="19">
        <v>12298.91</v>
      </c>
      <c r="H39" s="19"/>
      <c r="I39" s="19"/>
      <c r="J39" s="19"/>
      <c r="K39" s="19"/>
      <c r="L39" s="19"/>
      <c r="M39" s="19"/>
    </row>
    <row r="40" spans="1:13" x14ac:dyDescent="0.25">
      <c r="A40" s="19"/>
      <c r="B40" s="30" t="s">
        <v>39</v>
      </c>
      <c r="C40" s="17">
        <f t="shared" si="5"/>
        <v>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19"/>
      <c r="B41" s="30" t="s">
        <v>40</v>
      </c>
      <c r="C41" s="17">
        <f t="shared" si="5"/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19"/>
      <c r="B42" s="30" t="s">
        <v>41</v>
      </c>
      <c r="C42" s="17">
        <f t="shared" si="5"/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19"/>
      <c r="B43" s="30" t="s">
        <v>42</v>
      </c>
      <c r="C43" s="17">
        <f t="shared" si="5"/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19"/>
      <c r="B44" s="30" t="s">
        <v>43</v>
      </c>
      <c r="C44" s="17">
        <f t="shared" si="5"/>
        <v>272841.84000000003</v>
      </c>
      <c r="D44" s="19"/>
      <c r="E44" s="19"/>
      <c r="F44" s="19"/>
      <c r="G44" s="19">
        <v>272841.84000000003</v>
      </c>
      <c r="H44" s="19"/>
      <c r="I44" s="19"/>
      <c r="J44" s="19"/>
      <c r="K44" s="19"/>
      <c r="L44" s="19"/>
      <c r="M44" s="19"/>
    </row>
    <row r="45" spans="1:13" x14ac:dyDescent="0.25">
      <c r="A45" s="19"/>
      <c r="B45" s="30" t="s">
        <v>44</v>
      </c>
      <c r="C45" s="17">
        <f t="shared" si="5"/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5">
      <c r="A46" s="19"/>
      <c r="B46" s="30" t="s">
        <v>45</v>
      </c>
      <c r="C46" s="17">
        <f t="shared" si="5"/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5">
      <c r="A47" s="19"/>
      <c r="B47" s="30" t="s">
        <v>46</v>
      </c>
      <c r="C47" s="17">
        <f t="shared" si="5"/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5">
      <c r="A48" s="19"/>
      <c r="B48" s="30" t="s">
        <v>47</v>
      </c>
      <c r="C48" s="17">
        <f t="shared" si="5"/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x14ac:dyDescent="0.25">
      <c r="A49" s="19"/>
      <c r="B49" s="30" t="s">
        <v>48</v>
      </c>
      <c r="C49" s="17">
        <f t="shared" si="5"/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x14ac:dyDescent="0.25">
      <c r="A50" s="19"/>
      <c r="B50" s="30" t="s">
        <v>49</v>
      </c>
      <c r="C50" s="17">
        <f t="shared" si="5"/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5">
      <c r="A51" s="19"/>
      <c r="B51" s="30" t="s">
        <v>50</v>
      </c>
      <c r="C51" s="17">
        <f t="shared" si="5"/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x14ac:dyDescent="0.25">
      <c r="A52" s="19"/>
      <c r="B52" s="30" t="s">
        <v>51</v>
      </c>
      <c r="C52" s="17">
        <f t="shared" si="5"/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x14ac:dyDescent="0.25">
      <c r="A53" s="19"/>
      <c r="B53" s="30" t="s">
        <v>52</v>
      </c>
      <c r="C53" s="17">
        <f t="shared" si="5"/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5">
      <c r="A54" s="19"/>
      <c r="B54" s="30" t="s">
        <v>53</v>
      </c>
      <c r="C54" s="17">
        <f t="shared" si="5"/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x14ac:dyDescent="0.25">
      <c r="A55" s="19"/>
      <c r="B55" s="30" t="s">
        <v>54</v>
      </c>
      <c r="C55" s="17">
        <f t="shared" si="5"/>
        <v>68701</v>
      </c>
      <c r="D55" s="19"/>
      <c r="E55" s="19"/>
      <c r="F55" s="19"/>
      <c r="G55" s="19">
        <v>68701</v>
      </c>
      <c r="H55" s="19"/>
      <c r="I55" s="19"/>
      <c r="J55" s="19"/>
      <c r="K55" s="19"/>
      <c r="L55" s="19"/>
      <c r="M55" s="19"/>
    </row>
    <row r="56" spans="1:13" x14ac:dyDescent="0.25">
      <c r="A56" s="19"/>
      <c r="B56" s="30" t="s">
        <v>55</v>
      </c>
      <c r="C56" s="17">
        <f t="shared" si="5"/>
        <v>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30" x14ac:dyDescent="0.25">
      <c r="A57" s="19"/>
      <c r="B57" s="31" t="s">
        <v>56</v>
      </c>
      <c r="C57" s="17">
        <f t="shared" si="5"/>
        <v>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x14ac:dyDescent="0.25">
      <c r="A58" s="19"/>
      <c r="B58" s="30" t="s">
        <v>57</v>
      </c>
      <c r="C58" s="17">
        <f t="shared" si="5"/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3.75" customHeight="1" x14ac:dyDescent="0.25">
      <c r="A59" s="21"/>
      <c r="B59" s="22"/>
      <c r="C59" s="23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x14ac:dyDescent="0.25">
      <c r="A60" s="18">
        <v>8</v>
      </c>
      <c r="B60" s="19" t="s">
        <v>58</v>
      </c>
      <c r="C60" s="20">
        <f>SUM(C62:C77)</f>
        <v>0</v>
      </c>
      <c r="D60" s="20">
        <f t="shared" ref="D60:M60" si="6">SUM(D62:D77)</f>
        <v>0</v>
      </c>
      <c r="E60" s="20">
        <f t="shared" si="6"/>
        <v>0</v>
      </c>
      <c r="F60" s="20">
        <f t="shared" si="6"/>
        <v>0</v>
      </c>
      <c r="G60" s="20">
        <f t="shared" si="6"/>
        <v>0</v>
      </c>
      <c r="H60" s="20">
        <f t="shared" si="6"/>
        <v>0</v>
      </c>
      <c r="I60" s="20">
        <f t="shared" si="6"/>
        <v>0</v>
      </c>
      <c r="J60" s="20">
        <f t="shared" si="6"/>
        <v>0</v>
      </c>
      <c r="K60" s="20">
        <f t="shared" si="6"/>
        <v>0</v>
      </c>
      <c r="L60" s="20">
        <f t="shared" si="6"/>
        <v>0</v>
      </c>
      <c r="M60" s="20">
        <f t="shared" si="6"/>
        <v>0</v>
      </c>
    </row>
    <row r="61" spans="1:13" x14ac:dyDescent="0.25">
      <c r="A61" s="18"/>
      <c r="B61" s="19" t="s">
        <v>18</v>
      </c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A62" s="18"/>
      <c r="B62" s="19" t="s">
        <v>59</v>
      </c>
      <c r="C62" s="17">
        <f t="shared" ref="C62:C88" si="7">D62+E62+F62+G62</f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x14ac:dyDescent="0.25">
      <c r="A63" s="18"/>
      <c r="B63" s="19" t="s">
        <v>23</v>
      </c>
      <c r="C63" s="17">
        <f t="shared" si="7"/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25">
      <c r="A64" s="18"/>
      <c r="B64" s="19" t="s">
        <v>60</v>
      </c>
      <c r="C64" s="17">
        <f t="shared" si="7"/>
        <v>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x14ac:dyDescent="0.25">
      <c r="A65" s="18"/>
      <c r="B65" s="19" t="s">
        <v>61</v>
      </c>
      <c r="C65" s="17">
        <f t="shared" si="7"/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x14ac:dyDescent="0.25">
      <c r="A66" s="18"/>
      <c r="B66" s="19" t="s">
        <v>62</v>
      </c>
      <c r="C66" s="17">
        <f t="shared" si="7"/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x14ac:dyDescent="0.25">
      <c r="A67" s="19"/>
      <c r="B67" s="19" t="s">
        <v>63</v>
      </c>
      <c r="C67" s="17">
        <f t="shared" si="7"/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x14ac:dyDescent="0.25">
      <c r="A68" s="19"/>
      <c r="B68" s="19" t="s">
        <v>64</v>
      </c>
      <c r="C68" s="17">
        <f t="shared" si="7"/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x14ac:dyDescent="0.25">
      <c r="A69" s="19"/>
      <c r="B69" s="19" t="s">
        <v>65</v>
      </c>
      <c r="C69" s="17">
        <f t="shared" si="7"/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x14ac:dyDescent="0.25">
      <c r="A70" s="19"/>
      <c r="B70" s="19" t="s">
        <v>66</v>
      </c>
      <c r="C70" s="17">
        <f t="shared" si="7"/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30.75" customHeight="1" x14ac:dyDescent="0.25">
      <c r="A71" s="19"/>
      <c r="B71" s="32" t="s">
        <v>67</v>
      </c>
      <c r="C71" s="17">
        <f t="shared" si="7"/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7.25" customHeight="1" x14ac:dyDescent="0.25">
      <c r="A72" s="19"/>
      <c r="B72" s="32" t="s">
        <v>68</v>
      </c>
      <c r="C72" s="17">
        <f t="shared" si="7"/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7.25" customHeight="1" x14ac:dyDescent="0.25">
      <c r="A73" s="19"/>
      <c r="B73" s="19" t="s">
        <v>69</v>
      </c>
      <c r="C73" s="17">
        <f t="shared" si="7"/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4.25" customHeight="1" x14ac:dyDescent="0.25">
      <c r="A74" s="19"/>
      <c r="B74" s="19" t="s">
        <v>70</v>
      </c>
      <c r="C74" s="17">
        <f t="shared" si="7"/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29.25" customHeight="1" x14ac:dyDescent="0.25">
      <c r="A75" s="19"/>
      <c r="B75" s="32" t="s">
        <v>71</v>
      </c>
      <c r="C75" s="17">
        <f t="shared" si="7"/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6.5" customHeight="1" x14ac:dyDescent="0.25">
      <c r="A76" s="19"/>
      <c r="B76" s="32" t="s">
        <v>72</v>
      </c>
      <c r="C76" s="17">
        <f t="shared" si="7"/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x14ac:dyDescent="0.25">
      <c r="A77" s="19"/>
      <c r="B77" s="19" t="s">
        <v>73</v>
      </c>
      <c r="C77" s="17">
        <f t="shared" si="7"/>
        <v>0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3.75" customHeight="1" x14ac:dyDescent="0.25">
      <c r="A78" s="33"/>
      <c r="B78" s="33"/>
      <c r="C78" s="17">
        <f t="shared" si="7"/>
        <v>0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x14ac:dyDescent="0.25">
      <c r="A79" s="18">
        <v>9</v>
      </c>
      <c r="B79" s="19" t="s">
        <v>74</v>
      </c>
      <c r="C79" s="17">
        <f>C81+C82+C83+C84</f>
        <v>3000</v>
      </c>
      <c r="D79" s="17">
        <f>D81+D82+D83+D84</f>
        <v>0</v>
      </c>
      <c r="E79" s="17">
        <f>E81+E82+E83+E84</f>
        <v>0</v>
      </c>
      <c r="F79" s="17">
        <f>F81+F82+F83+F84</f>
        <v>0</v>
      </c>
      <c r="G79" s="17">
        <f>G81+G82+G83+G84</f>
        <v>3000</v>
      </c>
      <c r="H79" s="20">
        <f t="shared" ref="H79:M79" si="8">H86</f>
        <v>0</v>
      </c>
      <c r="I79" s="20">
        <f t="shared" si="8"/>
        <v>0</v>
      </c>
      <c r="J79" s="20">
        <f t="shared" si="8"/>
        <v>0</v>
      </c>
      <c r="K79" s="20">
        <f t="shared" si="8"/>
        <v>0</v>
      </c>
      <c r="L79" s="20">
        <f t="shared" si="8"/>
        <v>0</v>
      </c>
      <c r="M79" s="20">
        <f t="shared" si="8"/>
        <v>0</v>
      </c>
    </row>
    <row r="80" spans="1:13" x14ac:dyDescent="0.25">
      <c r="A80" s="19"/>
      <c r="B80" s="19" t="s">
        <v>18</v>
      </c>
      <c r="C80" s="17">
        <f t="shared" si="7"/>
        <v>0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x14ac:dyDescent="0.25">
      <c r="A81" s="19"/>
      <c r="B81" s="19" t="s">
        <v>75</v>
      </c>
      <c r="C81" s="17">
        <f t="shared" si="7"/>
        <v>0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19"/>
      <c r="B82" s="19" t="s">
        <v>76</v>
      </c>
      <c r="C82" s="17">
        <f t="shared" si="7"/>
        <v>0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25">
      <c r="A83" s="19"/>
      <c r="B83" s="19" t="s">
        <v>77</v>
      </c>
      <c r="C83" s="17">
        <f t="shared" si="7"/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19"/>
      <c r="B84" s="19" t="s">
        <v>78</v>
      </c>
      <c r="C84" s="17">
        <f t="shared" si="7"/>
        <v>3000</v>
      </c>
      <c r="D84" s="19"/>
      <c r="E84" s="19"/>
      <c r="F84" s="19"/>
      <c r="G84" s="19">
        <v>3000</v>
      </c>
      <c r="H84" s="19"/>
      <c r="I84" s="19"/>
      <c r="J84" s="19"/>
      <c r="K84" s="19"/>
      <c r="L84" s="19"/>
      <c r="M84" s="19"/>
    </row>
    <row r="85" spans="1:13" x14ac:dyDescent="0.25">
      <c r="A85" s="19"/>
      <c r="B85" s="19" t="s">
        <v>79</v>
      </c>
      <c r="C85" s="17">
        <f t="shared" si="7"/>
        <v>0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9"/>
      <c r="B86" s="19" t="s">
        <v>80</v>
      </c>
      <c r="C86" s="17">
        <f t="shared" si="7"/>
        <v>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21.75" customHeight="1" x14ac:dyDescent="0.25">
      <c r="A87" s="33"/>
      <c r="B87" s="33" t="s">
        <v>81</v>
      </c>
      <c r="C87" s="17">
        <f t="shared" si="7"/>
        <v>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21" customHeight="1" x14ac:dyDescent="0.25">
      <c r="A88" s="33"/>
      <c r="B88" s="33" t="s">
        <v>82</v>
      </c>
      <c r="C88" s="17">
        <f t="shared" si="7"/>
        <v>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x14ac:dyDescent="0.25">
      <c r="A89" s="18">
        <v>10</v>
      </c>
      <c r="B89" s="19" t="s">
        <v>83</v>
      </c>
      <c r="C89" s="20">
        <f t="shared" ref="C89:M89" si="9">SUM(C91:C102)</f>
        <v>0</v>
      </c>
      <c r="D89" s="20">
        <f t="shared" si="9"/>
        <v>0</v>
      </c>
      <c r="E89" s="20">
        <f t="shared" si="9"/>
        <v>0</v>
      </c>
      <c r="F89" s="20">
        <f t="shared" si="9"/>
        <v>0</v>
      </c>
      <c r="G89" s="20">
        <f t="shared" si="9"/>
        <v>0</v>
      </c>
      <c r="H89" s="20">
        <f t="shared" si="9"/>
        <v>0</v>
      </c>
      <c r="I89" s="20">
        <f t="shared" si="9"/>
        <v>0</v>
      </c>
      <c r="J89" s="20">
        <f t="shared" si="9"/>
        <v>0</v>
      </c>
      <c r="K89" s="20">
        <f t="shared" si="9"/>
        <v>0</v>
      </c>
      <c r="L89" s="20">
        <f t="shared" si="9"/>
        <v>0</v>
      </c>
      <c r="M89" s="20">
        <f t="shared" si="9"/>
        <v>0</v>
      </c>
    </row>
    <row r="90" spans="1:13" x14ac:dyDescent="0.25">
      <c r="A90" s="19"/>
      <c r="B90" s="19" t="s">
        <v>18</v>
      </c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x14ac:dyDescent="0.25">
      <c r="A91" s="19"/>
      <c r="B91" s="19" t="s">
        <v>84</v>
      </c>
      <c r="C91" s="17">
        <f t="shared" ref="C91:C102" si="10">D91+E91+F91+G91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x14ac:dyDescent="0.25">
      <c r="A92" s="19"/>
      <c r="B92" s="19" t="s">
        <v>85</v>
      </c>
      <c r="C92" s="17">
        <f t="shared" si="10"/>
        <v>0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x14ac:dyDescent="0.25">
      <c r="A93" s="19"/>
      <c r="B93" s="19" t="s">
        <v>86</v>
      </c>
      <c r="C93" s="17">
        <f t="shared" si="10"/>
        <v>0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x14ac:dyDescent="0.25">
      <c r="A94" s="19"/>
      <c r="B94" s="19" t="s">
        <v>87</v>
      </c>
      <c r="C94" s="17">
        <f t="shared" si="10"/>
        <v>0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30" x14ac:dyDescent="0.25">
      <c r="A95" s="19"/>
      <c r="B95" s="35" t="s">
        <v>88</v>
      </c>
      <c r="C95" s="17">
        <f t="shared" si="10"/>
        <v>0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30" x14ac:dyDescent="0.25">
      <c r="A96" s="19"/>
      <c r="B96" s="32" t="s">
        <v>89</v>
      </c>
      <c r="C96" s="17">
        <f t="shared" si="10"/>
        <v>0</v>
      </c>
      <c r="D96" s="19"/>
      <c r="E96" s="19"/>
      <c r="F96" s="30"/>
      <c r="G96" s="19"/>
      <c r="H96" s="19"/>
      <c r="I96" s="19"/>
      <c r="J96" s="19"/>
      <c r="K96" s="19"/>
      <c r="L96" s="19"/>
      <c r="M96" s="19"/>
    </row>
    <row r="97" spans="1:26" x14ac:dyDescent="0.25">
      <c r="A97" s="19"/>
      <c r="B97" s="19" t="s">
        <v>90</v>
      </c>
      <c r="C97" s="17">
        <f t="shared" si="10"/>
        <v>0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26" x14ac:dyDescent="0.25">
      <c r="A98" s="19"/>
      <c r="B98" s="19" t="s">
        <v>91</v>
      </c>
      <c r="C98" s="17">
        <f t="shared" si="10"/>
        <v>0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26" x14ac:dyDescent="0.25">
      <c r="A99" s="19"/>
      <c r="B99" s="19" t="s">
        <v>92</v>
      </c>
      <c r="C99" s="17">
        <f t="shared" si="10"/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26" x14ac:dyDescent="0.25">
      <c r="A100" s="19"/>
      <c r="B100" s="19" t="s">
        <v>93</v>
      </c>
      <c r="C100" s="17">
        <f t="shared" si="10"/>
        <v>0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26" x14ac:dyDescent="0.25">
      <c r="A101" s="19"/>
      <c r="B101" s="19" t="s">
        <v>94</v>
      </c>
      <c r="C101" s="17">
        <f t="shared" si="10"/>
        <v>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26" x14ac:dyDescent="0.25">
      <c r="A102" s="19"/>
      <c r="B102" s="19" t="s">
        <v>95</v>
      </c>
      <c r="C102" s="17">
        <f t="shared" si="10"/>
        <v>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26" ht="3.75" customHeight="1" x14ac:dyDescent="0.25">
      <c r="A103" s="33"/>
      <c r="B103" s="33"/>
      <c r="C103" s="23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26" x14ac:dyDescent="0.25">
      <c r="A104" s="18">
        <v>11</v>
      </c>
      <c r="B104" s="19" t="s">
        <v>96</v>
      </c>
      <c r="C104" s="20">
        <f t="shared" ref="C104:M104" si="11">SUM(C106:C119)</f>
        <v>0</v>
      </c>
      <c r="D104" s="20">
        <f t="shared" si="11"/>
        <v>0</v>
      </c>
      <c r="E104" s="20">
        <f t="shared" si="11"/>
        <v>0</v>
      </c>
      <c r="F104" s="20">
        <f t="shared" si="11"/>
        <v>0</v>
      </c>
      <c r="G104" s="20">
        <f t="shared" si="11"/>
        <v>0</v>
      </c>
      <c r="H104" s="20">
        <f t="shared" si="11"/>
        <v>0</v>
      </c>
      <c r="I104" s="20">
        <f t="shared" si="11"/>
        <v>0</v>
      </c>
      <c r="J104" s="20">
        <f t="shared" si="11"/>
        <v>0</v>
      </c>
      <c r="K104" s="20">
        <f t="shared" si="11"/>
        <v>0</v>
      </c>
      <c r="L104" s="20">
        <f t="shared" si="11"/>
        <v>0</v>
      </c>
      <c r="M104" s="20">
        <f t="shared" si="11"/>
        <v>0</v>
      </c>
    </row>
    <row r="105" spans="1:26" x14ac:dyDescent="0.25">
      <c r="A105" s="19"/>
      <c r="B105" s="19" t="s">
        <v>18</v>
      </c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26" x14ac:dyDescent="0.25">
      <c r="A106" s="19"/>
      <c r="B106" s="19" t="s">
        <v>97</v>
      </c>
      <c r="C106" s="17">
        <f t="shared" ref="C106:C119" si="12">D106+E106+F106+G106</f>
        <v>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26" x14ac:dyDescent="0.25">
      <c r="A107" s="19"/>
      <c r="B107" s="19" t="s">
        <v>98</v>
      </c>
      <c r="C107" s="17">
        <f t="shared" si="12"/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x14ac:dyDescent="0.25">
      <c r="A108" s="19"/>
      <c r="B108" s="19" t="s">
        <v>99</v>
      </c>
      <c r="C108" s="17">
        <f t="shared" si="12"/>
        <v>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x14ac:dyDescent="0.25">
      <c r="A109" s="19"/>
      <c r="B109" s="19" t="s">
        <v>100</v>
      </c>
      <c r="C109" s="17">
        <f t="shared" si="12"/>
        <v>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x14ac:dyDescent="0.25">
      <c r="A110" s="19"/>
      <c r="B110" s="19" t="s">
        <v>101</v>
      </c>
      <c r="C110" s="17">
        <f t="shared" si="12"/>
        <v>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x14ac:dyDescent="0.25">
      <c r="A111" s="19"/>
      <c r="B111" s="19" t="s">
        <v>102</v>
      </c>
      <c r="C111" s="17">
        <f t="shared" si="12"/>
        <v>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x14ac:dyDescent="0.25">
      <c r="A112" s="19"/>
      <c r="B112" s="19" t="s">
        <v>103</v>
      </c>
      <c r="C112" s="17">
        <f t="shared" si="12"/>
        <v>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x14ac:dyDescent="0.25">
      <c r="A113" s="19"/>
      <c r="B113" s="19" t="s">
        <v>104</v>
      </c>
      <c r="C113" s="17">
        <f t="shared" si="12"/>
        <v>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x14ac:dyDescent="0.25">
      <c r="A114" s="19"/>
      <c r="B114" s="19" t="s">
        <v>105</v>
      </c>
      <c r="C114" s="17">
        <f t="shared" si="12"/>
        <v>0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x14ac:dyDescent="0.25">
      <c r="A115" s="19"/>
      <c r="B115" s="19" t="s">
        <v>106</v>
      </c>
      <c r="C115" s="17">
        <f t="shared" si="12"/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x14ac:dyDescent="0.25">
      <c r="A116" s="19"/>
      <c r="B116" s="19" t="s">
        <v>107</v>
      </c>
      <c r="C116" s="17">
        <f t="shared" si="12"/>
        <v>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x14ac:dyDescent="0.25">
      <c r="A117" s="19"/>
      <c r="B117" s="19" t="s">
        <v>108</v>
      </c>
      <c r="C117" s="17">
        <f t="shared" si="12"/>
        <v>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x14ac:dyDescent="0.25">
      <c r="A118" s="19"/>
      <c r="B118" s="19" t="s">
        <v>109</v>
      </c>
      <c r="C118" s="17">
        <f t="shared" si="12"/>
        <v>0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x14ac:dyDescent="0.25">
      <c r="A119" s="19"/>
      <c r="B119" s="27" t="s">
        <v>110</v>
      </c>
      <c r="C119" s="17">
        <f t="shared" si="12"/>
        <v>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3.75" customHeight="1" x14ac:dyDescent="0.25">
      <c r="A120" s="33"/>
      <c r="B120" s="33"/>
      <c r="C120" s="23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26" x14ac:dyDescent="0.25">
      <c r="A121" s="37" t="s">
        <v>111</v>
      </c>
      <c r="B121" s="38"/>
      <c r="C121" s="39">
        <f t="shared" ref="C121:M121" si="13">C6+C7+C11+C12+C22+C31+C60+C79+C89+C104+C17</f>
        <v>363817.15</v>
      </c>
      <c r="D121" s="39">
        <f t="shared" si="13"/>
        <v>0</v>
      </c>
      <c r="E121" s="39">
        <f t="shared" si="13"/>
        <v>0</v>
      </c>
      <c r="F121" s="39">
        <f t="shared" si="13"/>
        <v>0</v>
      </c>
      <c r="G121" s="39">
        <f t="shared" si="13"/>
        <v>363817.15</v>
      </c>
      <c r="H121" s="39">
        <f t="shared" si="13"/>
        <v>0</v>
      </c>
      <c r="I121" s="39">
        <f t="shared" si="13"/>
        <v>0</v>
      </c>
      <c r="J121" s="39">
        <f t="shared" si="13"/>
        <v>0</v>
      </c>
      <c r="K121" s="39">
        <f t="shared" si="13"/>
        <v>0</v>
      </c>
      <c r="L121" s="39">
        <f t="shared" si="13"/>
        <v>0</v>
      </c>
      <c r="M121" s="39">
        <f t="shared" si="13"/>
        <v>0</v>
      </c>
    </row>
    <row r="123" spans="1:26" x14ac:dyDescent="0.25">
      <c r="A123" s="1" t="s">
        <v>112</v>
      </c>
      <c r="B123" s="1"/>
      <c r="C123" s="1"/>
      <c r="D123" s="1"/>
      <c r="E123" s="1"/>
      <c r="F123" s="1"/>
      <c r="G123" s="1"/>
    </row>
    <row r="124" spans="1:26" ht="30" x14ac:dyDescent="0.25">
      <c r="A124" s="40" t="s">
        <v>113</v>
      </c>
      <c r="B124" s="41" t="s">
        <v>114</v>
      </c>
      <c r="C124" s="41" t="s">
        <v>115</v>
      </c>
      <c r="D124" s="42"/>
      <c r="E124" s="42"/>
      <c r="F124" s="42"/>
      <c r="G124" s="42"/>
    </row>
    <row r="125" spans="1:26" x14ac:dyDescent="0.25">
      <c r="A125" s="19">
        <v>1</v>
      </c>
      <c r="B125" s="19" t="s">
        <v>116</v>
      </c>
      <c r="C125" s="43">
        <f>C127+C128</f>
        <v>363817.15</v>
      </c>
      <c r="F125" s="44"/>
    </row>
    <row r="126" spans="1:26" x14ac:dyDescent="0.25">
      <c r="A126" s="19"/>
      <c r="B126" s="19" t="s">
        <v>117</v>
      </c>
      <c r="C126" s="45">
        <f>'[1]01Б'!C131+'[1]02Б'!C131+'[1]03Б'!C131+'[1]04Б'!C131+'[1]05Б'!C131+'[1]06Б'!C131+'[1]07Б'!C131+'[1]08Б'!C131+'[1]09Б'!C131+'[1]12Б'!C131</f>
        <v>0</v>
      </c>
    </row>
    <row r="127" spans="1:26" x14ac:dyDescent="0.25">
      <c r="A127" s="19"/>
      <c r="B127" s="46" t="s">
        <v>118</v>
      </c>
      <c r="C127" s="19"/>
    </row>
    <row r="128" spans="1:26" x14ac:dyDescent="0.25">
      <c r="A128" s="19"/>
      <c r="B128" s="46" t="s">
        <v>119</v>
      </c>
      <c r="C128" s="43">
        <f>G121</f>
        <v>363817.15</v>
      </c>
    </row>
    <row r="129" spans="1:6" x14ac:dyDescent="0.25">
      <c r="A129" s="19"/>
      <c r="B129" s="19"/>
      <c r="C129" s="19"/>
    </row>
    <row r="130" spans="1:6" x14ac:dyDescent="0.25">
      <c r="A130" s="19"/>
      <c r="B130" s="19"/>
      <c r="C130" s="19"/>
    </row>
    <row r="131" spans="1:6" x14ac:dyDescent="0.25">
      <c r="A131" s="19"/>
      <c r="B131" s="19"/>
      <c r="C131" s="19"/>
    </row>
    <row r="133" spans="1:6" x14ac:dyDescent="0.25">
      <c r="B133" s="42" t="s">
        <v>120</v>
      </c>
    </row>
    <row r="134" spans="1:6" x14ac:dyDescent="0.25">
      <c r="B134" s="42" t="s">
        <v>121</v>
      </c>
      <c r="F134" s="42" t="s">
        <v>122</v>
      </c>
    </row>
    <row r="135" spans="1:6" x14ac:dyDescent="0.25">
      <c r="B135" s="42"/>
      <c r="F135" s="42"/>
    </row>
    <row r="136" spans="1:6" x14ac:dyDescent="0.25">
      <c r="B136" s="42" t="s">
        <v>123</v>
      </c>
      <c r="F136" s="42" t="s">
        <v>124</v>
      </c>
    </row>
  </sheetData>
  <mergeCells count="13">
    <mergeCell ref="A16:B16"/>
    <mergeCell ref="A30:B30"/>
    <mergeCell ref="A59:B59"/>
    <mergeCell ref="A121:B121"/>
    <mergeCell ref="A123:G123"/>
    <mergeCell ref="A1:M1"/>
    <mergeCell ref="A3:B5"/>
    <mergeCell ref="C3:G3"/>
    <mergeCell ref="H3:M3"/>
    <mergeCell ref="C4:C5"/>
    <mergeCell ref="D4:G4"/>
    <mergeCell ref="H4:H5"/>
    <mergeCell ref="I4:M4"/>
  </mergeCells>
  <pageMargins left="0" right="0" top="0" bottom="0" header="0.31496062992125984" footer="0.31496062992125984"/>
  <pageSetup paperSize="9" scale="72" orientation="portrait" r:id="rId1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01Б</vt:lpstr>
      <vt:lpstr>'01Б'!Область_печати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вова</dc:creator>
  <cp:lastModifiedBy>вова</cp:lastModifiedBy>
  <dcterms:created xsi:type="dcterms:W3CDTF">2017-10-14T13:15:24Z</dcterms:created>
  <dcterms:modified xsi:type="dcterms:W3CDTF">2017-10-14T13:15:32Z</dcterms:modified>
</cp:coreProperties>
</file>